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1FE984DA-7F50-45EA-871A-F799CBC842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OMENENTR" sheetId="1" r:id="rId1"/>
  </sheets>
  <definedNames>
    <definedName name="_xlnm.Print_Area" localSheetId="0">WOMENENTR!$A:$J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1" l="1"/>
  <c r="H74" i="1"/>
  <c r="J74" i="1" s="1"/>
  <c r="G74" i="1"/>
  <c r="F74" i="1"/>
  <c r="E74" i="1"/>
  <c r="D74" i="1"/>
  <c r="C74" i="1"/>
  <c r="J73" i="1"/>
  <c r="J72" i="1"/>
  <c r="J71" i="1"/>
  <c r="J70" i="1"/>
  <c r="J69" i="1"/>
  <c r="J68" i="1"/>
  <c r="I66" i="1"/>
  <c r="H66" i="1"/>
  <c r="J66" i="1" s="1"/>
  <c r="G66" i="1"/>
  <c r="F66" i="1"/>
  <c r="E66" i="1"/>
  <c r="D66" i="1"/>
  <c r="C66" i="1"/>
  <c r="J65" i="1"/>
  <c r="J64" i="1"/>
  <c r="J63" i="1"/>
  <c r="J62" i="1"/>
  <c r="J61" i="1"/>
  <c r="J60" i="1"/>
  <c r="J59" i="1"/>
  <c r="J58" i="1"/>
  <c r="J57" i="1"/>
  <c r="I55" i="1"/>
  <c r="H55" i="1"/>
  <c r="G55" i="1"/>
  <c r="F55" i="1"/>
  <c r="E55" i="1"/>
  <c r="D55" i="1"/>
  <c r="C55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I31" i="1"/>
  <c r="H31" i="1"/>
  <c r="J31" i="1" s="1"/>
  <c r="G31" i="1"/>
  <c r="F31" i="1"/>
  <c r="E31" i="1"/>
  <c r="D31" i="1"/>
  <c r="C31" i="1"/>
  <c r="J30" i="1"/>
  <c r="J29" i="1"/>
  <c r="I27" i="1"/>
  <c r="H27" i="1"/>
  <c r="J27" i="1" s="1"/>
  <c r="G27" i="1"/>
  <c r="F27" i="1"/>
  <c r="E27" i="1"/>
  <c r="D27" i="1"/>
  <c r="C27" i="1"/>
  <c r="J26" i="1"/>
  <c r="J25" i="1"/>
  <c r="J24" i="1"/>
  <c r="I22" i="1"/>
  <c r="H22" i="1"/>
  <c r="J22" i="1" s="1"/>
  <c r="G22" i="1"/>
  <c r="F22" i="1"/>
  <c r="E22" i="1"/>
  <c r="D22" i="1"/>
  <c r="C22" i="1"/>
  <c r="J21" i="1"/>
  <c r="I19" i="1"/>
  <c r="I75" i="1" s="1"/>
  <c r="H19" i="1"/>
  <c r="H75" i="1" s="1"/>
  <c r="G19" i="1"/>
  <c r="G75" i="1" s="1"/>
  <c r="F19" i="1"/>
  <c r="F75" i="1" s="1"/>
  <c r="E19" i="1"/>
  <c r="D19" i="1"/>
  <c r="D75" i="1" s="1"/>
  <c r="C19" i="1"/>
  <c r="C75" i="1" s="1"/>
  <c r="J18" i="1"/>
  <c r="J17" i="1"/>
  <c r="J16" i="1"/>
  <c r="J15" i="1"/>
  <c r="J14" i="1"/>
  <c r="J13" i="1"/>
  <c r="J12" i="1"/>
  <c r="J11" i="1"/>
  <c r="J10" i="1"/>
  <c r="J9" i="1"/>
  <c r="J8" i="1"/>
  <c r="J55" i="1" l="1"/>
  <c r="J75" i="1"/>
  <c r="E75" i="1"/>
  <c r="J19" i="1"/>
</calcChain>
</file>

<file path=xl/sharedStrings.xml><?xml version="1.0" encoding="utf-8"?>
<sst xmlns="http://schemas.openxmlformats.org/spreadsheetml/2006/main" count="93" uniqueCount="83">
  <si>
    <t>(Rs. in lakhs)</t>
  </si>
  <si>
    <t>No.</t>
  </si>
  <si>
    <t>BANK</t>
  </si>
  <si>
    <t>Outstanding at the end of previous quarter</t>
  </si>
  <si>
    <t>Disbursement during the quarter</t>
  </si>
  <si>
    <t>Outstanding at the end of current quarter</t>
  </si>
  <si>
    <t>Net Bank Credit</t>
  </si>
  <si>
    <t>% O/s to NBC</t>
  </si>
  <si>
    <t>A/c</t>
  </si>
  <si>
    <t>Amt.</t>
  </si>
  <si>
    <t>PreDisbursementNo</t>
  </si>
  <si>
    <t>DisbursementNo</t>
  </si>
  <si>
    <t>PreDisbursementAmt</t>
  </si>
  <si>
    <t>DisbursementAmt</t>
  </si>
  <si>
    <t>SUB TOTAL</t>
  </si>
  <si>
    <t>DCCB</t>
  </si>
  <si>
    <t>GSCARDB</t>
  </si>
  <si>
    <t>GSCB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</si>
  <si>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</si>
  <si>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</si>
  <si>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</si>
  <si>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</si>
  <si>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</si>
  <si>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</si>
  <si>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</si>
  <si>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Women Entrepreneurs</t>
  </si>
  <si>
    <t>Financial Assistance To Women Entrepreneurs up to the Quarter Ended  September 2025</t>
  </si>
  <si>
    <t xml:space="preserve">Nationalised Banks          </t>
  </si>
  <si>
    <t>SBI</t>
  </si>
  <si>
    <t>Co-Operative Banks</t>
  </si>
  <si>
    <t>Regional Rural Banks</t>
  </si>
  <si>
    <t>Private Banks</t>
  </si>
  <si>
    <t>Small Finance Banks</t>
  </si>
  <si>
    <t>Sub Total</t>
  </si>
  <si>
    <t>Grand Total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</si>
  <si>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</si>
  <si>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</si>
  <si>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</si>
  <si>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</si>
  <si>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</si>
  <si>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</si>
  <si>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</si>
  <si>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</si>
  <si>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</si>
  <si>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</si>
  <si>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</si>
  <si>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State Bank of India</t>
  </si>
  <si>
    <t>Baroda Gramin Bank</t>
  </si>
  <si>
    <t>Saurashtra Gramin Bank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</si>
  <si>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</si>
  <si>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</si>
  <si>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</si>
  <si>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</si>
  <si>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</si>
  <si>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</si>
  <si>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</si>
  <si>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</si>
  <si>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</si>
  <si>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</si>
  <si>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</si>
  <si>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</si>
  <si>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</si>
  <si>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</si>
  <si>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</si>
  <si>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</t>
  </si>
  <si>
    <t>RBL Bank</t>
  </si>
  <si>
    <t>South Indian Bank</t>
  </si>
  <si>
    <t>Tamilnad Mercantile Bank</t>
  </si>
  <si>
    <t>Yes Bank</t>
  </si>
  <si>
    <t>Bandhan Bank</t>
  </si>
  <si>
    <t>SBM Bank</t>
  </si>
  <si>
    <t>Equitas Small Fin. Bank</t>
  </si>
  <si>
    <t>Ujjivan Small Fin. Bank</t>
  </si>
  <si>
    <t>Jana Small Fin. Bank</t>
  </si>
  <si>
    <t>AU Small Fin. 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</si>
  <si>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</si>
  <si>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</si>
  <si>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</si>
  <si>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</si>
  <si>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</si>
  <si>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Source: Data submmited in rbiacp.slbcindia.com portal by member banks</t>
  </si>
  <si>
    <t>* SBM Bank is newly added bank. SBM Bank not able to submit the data</t>
  </si>
  <si>
    <t>Annexure - 16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</si>
</sst>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2"/>
      <name val="Arial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 Black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name val="Arial Black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 Black"/>
      <family val="2"/>
    </font>
    <font>
      <b/>
      <sz val="11"/>
      <name val="Arial"/>
      <family val="2"/>
    </font>
    <font>
      <b/>
      <sz val="16"/>
      <name val="Arial Black"/>
      <family val="2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5" fillId="3" borderId="0"/>
    <xf numFmtId="0" fontId="5" fillId="4" borderId="0"/>
    <xf numFmtId="0" fontId="5" fillId="5" borderId="0"/>
    <xf numFmtId="0" fontId="5" fillId="6" borderId="0"/>
    <xf numFmtId="0" fontId="5" fillId="7" borderId="0"/>
    <xf numFmtId="0" fontId="5" fillId="8" borderId="0"/>
    <xf numFmtId="0" fontId="5" fillId="9" borderId="0"/>
    <xf numFmtId="0" fontId="5" fillId="10" borderId="0"/>
    <xf numFmtId="0" fontId="5" fillId="11" borderId="0"/>
    <xf numFmtId="0" fontId="5" fillId="12" borderId="0"/>
    <xf numFmtId="0" fontId="5" fillId="13" borderId="0"/>
    <xf numFmtId="0" fontId="5" fillId="14" borderId="0"/>
    <xf numFmtId="0" fontId="6" fillId="15" borderId="0"/>
    <xf numFmtId="0" fontId="6" fillId="16" borderId="0"/>
    <xf numFmtId="0" fontId="6" fillId="17" borderId="0"/>
    <xf numFmtId="0" fontId="6" fillId="18" borderId="0"/>
    <xf numFmtId="0" fontId="6" fillId="19" borderId="0"/>
    <xf numFmtId="0" fontId="6" fillId="20" borderId="0"/>
    <xf numFmtId="0" fontId="6" fillId="21" borderId="0"/>
    <xf numFmtId="0" fontId="6" fillId="22" borderId="0"/>
    <xf numFmtId="0" fontId="6" fillId="23" borderId="0"/>
    <xf numFmtId="0" fontId="6" fillId="24" borderId="0"/>
    <xf numFmtId="0" fontId="6" fillId="25" borderId="0"/>
    <xf numFmtId="0" fontId="6" fillId="26" borderId="0"/>
    <xf numFmtId="0" fontId="7" fillId="27" borderId="0"/>
    <xf numFmtId="0" fontId="8" fillId="28" borderId="2"/>
    <xf numFmtId="0" fontId="9" fillId="29" borderId="3"/>
    <xf numFmtId="0" fontId="10" fillId="0" borderId="0"/>
    <xf numFmtId="0" fontId="11" fillId="30" borderId="0"/>
    <xf numFmtId="0" fontId="12" fillId="0" borderId="4"/>
    <xf numFmtId="0" fontId="13" fillId="0" borderId="5"/>
    <xf numFmtId="0" fontId="14" fillId="0" borderId="6"/>
    <xf numFmtId="0" fontId="14" fillId="0" borderId="0"/>
    <xf numFmtId="0" fontId="15" fillId="31" borderId="2"/>
    <xf numFmtId="0" fontId="16" fillId="0" borderId="7"/>
    <xf numFmtId="0" fontId="17" fillId="32" borderId="0"/>
    <xf numFmtId="0" fontId="5" fillId="0" borderId="0"/>
    <xf numFmtId="0" fontId="5" fillId="33" borderId="8"/>
    <xf numFmtId="0" fontId="18" fillId="28" borderId="9"/>
    <xf numFmtId="0" fontId="19" fillId="0" borderId="0"/>
    <xf numFmtId="0" fontId="20" fillId="0" borderId="10"/>
    <xf numFmtId="0" fontId="21" fillId="0" borderId="0"/>
  </cellStyleXfs>
  <cellXfs count="3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2" fontId="1" fillId="2" borderId="0" xfId="0" applyNumberFormat="1" applyFont="1" applyFill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4" fillId="0" borderId="1" xfId="0" applyFont="1" applyBorder="1" applyAlignment="1">
      <alignment horizontal="left" vertical="center"/>
    </xf>
    <xf numFmtId="0" fontId="3" fillId="0" borderId="18" xfId="0" applyFont="1" applyBorder="1"/>
    <xf numFmtId="0" fontId="25" fillId="0" borderId="18" xfId="0" applyFont="1" applyBorder="1"/>
    <xf numFmtId="0" fontId="26" fillId="0" borderId="18" xfId="0" applyFont="1" applyBorder="1"/>
    <xf numFmtId="2" fontId="3" fillId="0" borderId="18" xfId="0" applyNumberFormat="1" applyFont="1" applyBorder="1"/>
    <xf numFmtId="3" fontId="3" fillId="0" borderId="18" xfId="0" applyNumberFormat="1" applyFont="1" applyBorder="1"/>
    <xf numFmtId="3" fontId="25" fillId="0" borderId="18" xfId="0" applyNumberFormat="1" applyFont="1" applyBorder="1"/>
    <xf numFmtId="2" fontId="25" fillId="0" borderId="18" xfId="0" applyNumberFormat="1" applyFont="1" applyBorder="1"/>
    <xf numFmtId="3" fontId="25" fillId="0" borderId="18" xfId="0" applyNumberFormat="1" applyFont="1" applyBorder="1" applyAlignment="1">
      <alignment vertical="center"/>
    </xf>
    <xf numFmtId="0" fontId="1" fillId="0" borderId="18" xfId="0" applyFont="1" applyBorder="1"/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3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22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/>
    </xf>
    <xf numFmtId="0" fontId="25" fillId="0" borderId="18" xfId="0" applyFont="1" applyBorder="1"/>
    <xf numFmtId="0" fontId="3" fillId="0" borderId="18" xfId="0" applyFont="1" applyBorder="1" applyAlignment="1">
      <alignment horizontal="center"/>
    </xf>
    <xf numFmtId="0" fontId="3" fillId="0" borderId="18" xfId="0" applyFont="1" applyBorder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77"/>
  <sheetViews>
    <sheetView tabSelected="1" view="pageBreakPreview" zoomScaleNormal="80" zoomScaleSheetLayoutView="100" workbookViewId="0">
      <selection activeCell="A2" sqref="A2"/>
    </sheetView>
  </sheetViews>
  <sheetFormatPr defaultColWidth="9.6640625" defaultRowHeight="15" x14ac:dyDescent="0.2"/>
  <cols>
    <col min="1" max="1" width="4.6640625" style="1" customWidth="1"/>
    <col min="2" max="2" width="29.21875" style="1" customWidth="1"/>
    <col min="3" max="3" width="12.109375" style="1" customWidth="1"/>
    <col min="4" max="4" width="12.77734375" style="1" customWidth="1"/>
    <col min="5" max="5" width="9.6640625" style="1" customWidth="1"/>
    <col min="6" max="6" width="10.88671875" style="1" customWidth="1"/>
    <col min="7" max="7" width="11.88671875" style="1" customWidth="1"/>
    <col min="8" max="8" width="12.88671875" style="1" customWidth="1"/>
    <col min="9" max="9" width="14.33203125" style="1" customWidth="1"/>
    <col min="10" max="10" width="9.33203125" style="1" customWidth="1"/>
    <col min="11" max="11" width="9.6640625" style="1" customWidth="1"/>
    <col min="12" max="12" width="9.6640625" style="1" hidden="1" customWidth="1"/>
    <col min="13" max="13" width="16.21875" style="1" hidden="1" customWidth="1"/>
    <col min="14" max="14" width="18.33203125" style="1" hidden="1" customWidth="1"/>
    <col min="15" max="15" width="9.6640625" style="1" hidden="1" customWidth="1"/>
    <col min="16" max="16" width="18" style="1" hidden="1" customWidth="1"/>
    <col min="17" max="17" width="9.6640625" style="1" hidden="1" customWidth="1"/>
    <col min="18" max="253" width="9.6640625" style="1" customWidth="1"/>
  </cols>
  <sheetData>
    <row r="1" spans="1:17" ht="30" customHeight="1" x14ac:dyDescent="0.2">
      <c r="A1" s="28" t="s">
        <v>82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ht="27" customHeight="1" x14ac:dyDescent="0.2">
      <c r="D2" s="3"/>
      <c r="G2" s="26" t="s">
        <v>25</v>
      </c>
      <c r="H2" s="26"/>
      <c r="I2" s="26"/>
      <c r="J2" s="26"/>
    </row>
    <row r="3" spans="1:17" ht="24.75" customHeight="1" x14ac:dyDescent="0.2">
      <c r="A3" s="29" t="s">
        <v>26</v>
      </c>
      <c r="B3" s="29"/>
      <c r="C3" s="29"/>
      <c r="D3" s="29"/>
      <c r="E3" s="29"/>
      <c r="F3" s="29"/>
      <c r="G3" s="29"/>
      <c r="H3" s="29"/>
      <c r="I3" s="29"/>
      <c r="J3" s="29"/>
    </row>
    <row r="4" spans="1:17" ht="22.5" customHeight="1" x14ac:dyDescent="0.25">
      <c r="D4" s="3"/>
      <c r="I4" s="27" t="s">
        <v>0</v>
      </c>
      <c r="J4" s="27"/>
    </row>
    <row r="5" spans="1:17" ht="56.25" customHeight="1" x14ac:dyDescent="0.2">
      <c r="A5" s="24" t="s">
        <v>1</v>
      </c>
      <c r="B5" s="30" t="s">
        <v>2</v>
      </c>
      <c r="C5" s="32" t="s">
        <v>3</v>
      </c>
      <c r="D5" s="33"/>
      <c r="E5" s="32" t="s">
        <v>4</v>
      </c>
      <c r="F5" s="33"/>
      <c r="G5" s="32" t="s">
        <v>5</v>
      </c>
      <c r="H5" s="33"/>
      <c r="I5" s="6" t="s">
        <v>6</v>
      </c>
      <c r="J5" s="24" t="s">
        <v>7</v>
      </c>
    </row>
    <row r="6" spans="1:17" ht="18" x14ac:dyDescent="0.25">
      <c r="A6" s="25"/>
      <c r="B6" s="31"/>
      <c r="C6" s="4" t="s">
        <v>8</v>
      </c>
      <c r="D6" s="4" t="s">
        <v>9</v>
      </c>
      <c r="E6" s="4" t="s">
        <v>8</v>
      </c>
      <c r="F6" s="4" t="s">
        <v>9</v>
      </c>
      <c r="G6" s="4" t="s">
        <v>8</v>
      </c>
      <c r="H6" s="5" t="s">
        <v>9</v>
      </c>
      <c r="I6" s="2" t="s">
        <v>9</v>
      </c>
      <c r="J6" s="25"/>
      <c r="M6" s="1" t="s">
        <v>10</v>
      </c>
      <c r="N6" s="1" t="s">
        <v>11</v>
      </c>
      <c r="P6" s="1" t="s">
        <v>12</v>
      </c>
      <c r="Q6" s="1" t="s">
        <v>13</v>
      </c>
    </row>
    <row r="7" spans="1:17" ht="24.75" customHeight="1" x14ac:dyDescent="0.2">
      <c r="A7" s="11"/>
      <c r="B7" s="21" t="s">
        <v>27</v>
      </c>
      <c r="C7" s="22"/>
      <c r="D7" s="22"/>
      <c r="E7" s="22"/>
      <c r="F7" s="22"/>
      <c r="G7" s="22"/>
      <c r="H7" s="22"/>
      <c r="I7" s="22"/>
      <c r="J7" s="23"/>
    </row>
    <row r="8" spans="1:17" s="7" customFormat="1" ht="15.75" x14ac:dyDescent="0.25">
      <c r="A8" s="12">
        <v>1</v>
      </c>
      <c r="B8" s="12" t="s">
        <v>35</v>
      </c>
      <c r="C8" s="16">
        <v>425533</v>
      </c>
      <c r="D8" s="16">
        <v>1271554</v>
      </c>
      <c r="E8" s="16">
        <v>74929</v>
      </c>
      <c r="F8" s="16">
        <v>215847</v>
      </c>
      <c r="G8" s="16">
        <v>425656</v>
      </c>
      <c r="H8" s="16">
        <v>1331228</v>
      </c>
      <c r="I8" s="16">
        <v>13522271</v>
      </c>
      <c r="J8" s="15">
        <f t="shared" ref="J8:J19" si="0">(H8/I8)*100</f>
        <v>9.8447072980566652</v>
      </c>
      <c r="M8" s="7">
        <v>83429</v>
      </c>
      <c r="N8" s="7">
        <v>158358</v>
      </c>
      <c r="P8" s="7">
        <v>248839.17</v>
      </c>
      <c r="Q8" s="7">
        <v>464685.87</v>
      </c>
    </row>
    <row r="9" spans="1:17" s="7" customFormat="1" ht="15.75" x14ac:dyDescent="0.25">
      <c r="A9" s="12">
        <v>2</v>
      </c>
      <c r="B9" s="12" t="s">
        <v>36</v>
      </c>
      <c r="C9" s="16">
        <v>90339</v>
      </c>
      <c r="D9" s="16">
        <v>360783</v>
      </c>
      <c r="E9" s="16">
        <v>0</v>
      </c>
      <c r="F9" s="16">
        <v>0</v>
      </c>
      <c r="G9" s="16">
        <v>90020</v>
      </c>
      <c r="H9" s="16">
        <v>374139</v>
      </c>
      <c r="I9" s="16">
        <v>3645082</v>
      </c>
      <c r="J9" s="15">
        <f t="shared" si="0"/>
        <v>10.264213534839547</v>
      </c>
      <c r="M9" s="7">
        <v>48716</v>
      </c>
      <c r="N9" s="7">
        <v>25940</v>
      </c>
      <c r="P9" s="7">
        <v>209677.62</v>
      </c>
      <c r="Q9" s="7">
        <v>105861.86</v>
      </c>
    </row>
    <row r="10" spans="1:17" s="7" customFormat="1" ht="15.75" x14ac:dyDescent="0.25">
      <c r="A10" s="12">
        <v>3</v>
      </c>
      <c r="B10" s="12" t="s">
        <v>37</v>
      </c>
      <c r="C10" s="16">
        <v>7331</v>
      </c>
      <c r="D10" s="16">
        <v>49963</v>
      </c>
      <c r="E10" s="16">
        <v>700</v>
      </c>
      <c r="F10" s="16">
        <v>11185</v>
      </c>
      <c r="G10" s="16">
        <v>7608</v>
      </c>
      <c r="H10" s="16">
        <v>55196</v>
      </c>
      <c r="I10" s="16">
        <v>800168</v>
      </c>
      <c r="J10" s="15">
        <f t="shared" si="0"/>
        <v>6.8980514092040677</v>
      </c>
      <c r="M10" s="7">
        <v>14561</v>
      </c>
      <c r="N10" s="7">
        <v>15261</v>
      </c>
      <c r="P10" s="7">
        <v>6936.57</v>
      </c>
      <c r="Q10" s="7">
        <v>18121.080000000002</v>
      </c>
    </row>
    <row r="11" spans="1:17" s="7" customFormat="1" ht="15.75" x14ac:dyDescent="0.25">
      <c r="A11" s="12">
        <v>4</v>
      </c>
      <c r="B11" s="12" t="s">
        <v>38</v>
      </c>
      <c r="C11" s="16">
        <v>32602</v>
      </c>
      <c r="D11" s="16">
        <v>196989</v>
      </c>
      <c r="E11" s="16">
        <v>5173</v>
      </c>
      <c r="F11" s="16">
        <v>30072</v>
      </c>
      <c r="G11" s="16">
        <v>32744</v>
      </c>
      <c r="H11" s="16">
        <v>204704</v>
      </c>
      <c r="I11" s="16">
        <v>1987607</v>
      </c>
      <c r="J11" s="15">
        <f t="shared" si="0"/>
        <v>10.299017864195488</v>
      </c>
      <c r="M11" s="7">
        <v>6474</v>
      </c>
      <c r="N11" s="7">
        <v>11647</v>
      </c>
      <c r="P11" s="7">
        <v>30486.19</v>
      </c>
      <c r="Q11" s="7">
        <v>60558.02</v>
      </c>
    </row>
    <row r="12" spans="1:17" s="7" customFormat="1" ht="15.75" x14ac:dyDescent="0.25">
      <c r="A12" s="12">
        <v>5</v>
      </c>
      <c r="B12" s="12" t="s">
        <v>39</v>
      </c>
      <c r="C12" s="16">
        <v>37401</v>
      </c>
      <c r="D12" s="16">
        <v>347135</v>
      </c>
      <c r="E12" s="16">
        <v>4628</v>
      </c>
      <c r="F12" s="16">
        <v>50116</v>
      </c>
      <c r="G12" s="16">
        <v>37818</v>
      </c>
      <c r="H12" s="16">
        <v>373152</v>
      </c>
      <c r="I12" s="16">
        <v>1718974</v>
      </c>
      <c r="J12" s="15">
        <f t="shared" si="0"/>
        <v>21.707832695549786</v>
      </c>
      <c r="M12" s="7">
        <v>9551</v>
      </c>
      <c r="N12" s="7">
        <v>14179</v>
      </c>
      <c r="P12" s="7">
        <v>59956.52</v>
      </c>
      <c r="Q12" s="7">
        <v>110072.27</v>
      </c>
    </row>
    <row r="13" spans="1:17" s="7" customFormat="1" ht="15.75" x14ac:dyDescent="0.25">
      <c r="A13" s="12">
        <v>6</v>
      </c>
      <c r="B13" s="12" t="s">
        <v>40</v>
      </c>
      <c r="C13" s="16">
        <v>16653</v>
      </c>
      <c r="D13" s="16">
        <v>130721</v>
      </c>
      <c r="E13" s="16">
        <v>2403</v>
      </c>
      <c r="F13" s="16">
        <v>15292</v>
      </c>
      <c r="G13" s="16">
        <v>16805</v>
      </c>
      <c r="H13" s="16">
        <v>134932</v>
      </c>
      <c r="I13" s="16">
        <v>2262695</v>
      </c>
      <c r="J13" s="15">
        <f t="shared" si="0"/>
        <v>5.9633313371886185</v>
      </c>
      <c r="M13" s="7">
        <v>1490</v>
      </c>
      <c r="N13" s="7">
        <v>3893</v>
      </c>
      <c r="P13" s="7">
        <v>12036.64</v>
      </c>
      <c r="Q13" s="7">
        <v>27329.08</v>
      </c>
    </row>
    <row r="14" spans="1:17" s="7" customFormat="1" ht="15.75" x14ac:dyDescent="0.25">
      <c r="A14" s="12">
        <v>7</v>
      </c>
      <c r="B14" s="12" t="s">
        <v>41</v>
      </c>
      <c r="C14" s="16">
        <v>14165</v>
      </c>
      <c r="D14" s="16">
        <v>68448</v>
      </c>
      <c r="E14" s="16">
        <v>2591</v>
      </c>
      <c r="F14" s="16">
        <v>9680</v>
      </c>
      <c r="G14" s="16">
        <v>14991</v>
      </c>
      <c r="H14" s="16">
        <v>72114</v>
      </c>
      <c r="I14" s="16">
        <v>789467</v>
      </c>
      <c r="J14" s="15">
        <f t="shared" si="0"/>
        <v>9.1345173389134704</v>
      </c>
      <c r="M14" s="7">
        <v>2577</v>
      </c>
      <c r="N14" s="7">
        <v>5168</v>
      </c>
      <c r="P14" s="7">
        <v>8784.02</v>
      </c>
      <c r="Q14" s="7">
        <v>18464.43</v>
      </c>
    </row>
    <row r="15" spans="1:17" s="7" customFormat="1" ht="15.75" x14ac:dyDescent="0.25">
      <c r="A15" s="12">
        <v>8</v>
      </c>
      <c r="B15" s="12" t="s">
        <v>42</v>
      </c>
      <c r="C15" s="16">
        <v>34145</v>
      </c>
      <c r="D15" s="16">
        <v>278235</v>
      </c>
      <c r="E15" s="16">
        <v>3972</v>
      </c>
      <c r="F15" s="16">
        <v>41990</v>
      </c>
      <c r="G15" s="16">
        <v>35461</v>
      </c>
      <c r="H15" s="16">
        <v>307711</v>
      </c>
      <c r="I15" s="16">
        <v>2860170</v>
      </c>
      <c r="J15" s="15">
        <f t="shared" si="0"/>
        <v>10.758486383676495</v>
      </c>
      <c r="M15" s="7">
        <v>4041</v>
      </c>
      <c r="N15" s="7">
        <v>8013</v>
      </c>
      <c r="P15" s="7">
        <v>37702.79</v>
      </c>
      <c r="Q15" s="7">
        <v>79692.98</v>
      </c>
    </row>
    <row r="16" spans="1:17" s="7" customFormat="1" ht="15.75" x14ac:dyDescent="0.25">
      <c r="A16" s="12">
        <v>9</v>
      </c>
      <c r="B16" s="12" t="s">
        <v>43</v>
      </c>
      <c r="C16" s="16">
        <v>1288</v>
      </c>
      <c r="D16" s="16">
        <v>9456</v>
      </c>
      <c r="E16" s="16">
        <v>134</v>
      </c>
      <c r="F16" s="16">
        <v>1709</v>
      </c>
      <c r="G16" s="16">
        <v>1316</v>
      </c>
      <c r="H16" s="16">
        <v>10516</v>
      </c>
      <c r="I16" s="16">
        <v>104582</v>
      </c>
      <c r="J16" s="15">
        <f t="shared" si="0"/>
        <v>10.055267636878238</v>
      </c>
      <c r="M16" s="7">
        <v>112</v>
      </c>
      <c r="N16" s="7">
        <v>246</v>
      </c>
      <c r="P16" s="7">
        <v>1129.49</v>
      </c>
      <c r="Q16" s="7">
        <v>2838.45</v>
      </c>
    </row>
    <row r="17" spans="1:17" s="7" customFormat="1" ht="15.75" x14ac:dyDescent="0.25">
      <c r="A17" s="12">
        <v>10</v>
      </c>
      <c r="B17" s="12" t="s">
        <v>44</v>
      </c>
      <c r="C17" s="16">
        <v>64735</v>
      </c>
      <c r="D17" s="16">
        <v>268106</v>
      </c>
      <c r="E17" s="16">
        <v>10236</v>
      </c>
      <c r="F17" s="16">
        <v>40506</v>
      </c>
      <c r="G17" s="16">
        <v>64326</v>
      </c>
      <c r="H17" s="16">
        <v>273968</v>
      </c>
      <c r="I17" s="16">
        <v>3388431</v>
      </c>
      <c r="J17" s="15">
        <f t="shared" si="0"/>
        <v>8.0853940953792467</v>
      </c>
      <c r="M17" s="7">
        <v>12289</v>
      </c>
      <c r="N17" s="7">
        <v>22525</v>
      </c>
      <c r="P17" s="7">
        <v>52246</v>
      </c>
      <c r="Q17" s="7">
        <v>92751.67</v>
      </c>
    </row>
    <row r="18" spans="1:17" s="7" customFormat="1" ht="15.75" x14ac:dyDescent="0.25">
      <c r="A18" s="12">
        <v>11</v>
      </c>
      <c r="B18" s="12" t="s">
        <v>45</v>
      </c>
      <c r="C18" s="16">
        <v>10921</v>
      </c>
      <c r="D18" s="16">
        <v>76090</v>
      </c>
      <c r="E18" s="16">
        <v>1421</v>
      </c>
      <c r="F18" s="16">
        <v>13334</v>
      </c>
      <c r="G18" s="16">
        <v>11233</v>
      </c>
      <c r="H18" s="16">
        <v>84681</v>
      </c>
      <c r="I18" s="16">
        <v>1130039</v>
      </c>
      <c r="J18" s="15">
        <f t="shared" si="0"/>
        <v>7.4936351754231492</v>
      </c>
      <c r="M18" s="7">
        <v>1538</v>
      </c>
      <c r="N18" s="7">
        <v>2959</v>
      </c>
      <c r="P18" s="7">
        <v>11815.58</v>
      </c>
      <c r="Q18" s="7">
        <v>25149.26</v>
      </c>
    </row>
    <row r="19" spans="1:17" s="8" customFormat="1" ht="19.5" x14ac:dyDescent="0.4">
      <c r="A19" s="34" t="s">
        <v>33</v>
      </c>
      <c r="B19" s="35"/>
      <c r="C19" s="17">
        <f t="shared" ref="C19:I19" si="1">SUM(C8:C18)</f>
        <v>735113</v>
      </c>
      <c r="D19" s="17">
        <f t="shared" si="1"/>
        <v>3057480</v>
      </c>
      <c r="E19" s="17">
        <f t="shared" si="1"/>
        <v>106187</v>
      </c>
      <c r="F19" s="17">
        <f t="shared" si="1"/>
        <v>429731</v>
      </c>
      <c r="G19" s="17">
        <f t="shared" si="1"/>
        <v>737978</v>
      </c>
      <c r="H19" s="17">
        <f t="shared" si="1"/>
        <v>3222341</v>
      </c>
      <c r="I19" s="17">
        <f t="shared" si="1"/>
        <v>32209486</v>
      </c>
      <c r="J19" s="18">
        <f t="shared" si="0"/>
        <v>10.004322950077501</v>
      </c>
    </row>
    <row r="20" spans="1:17" s="9" customFormat="1" ht="19.5" x14ac:dyDescent="0.4">
      <c r="A20" s="13"/>
      <c r="B20" s="35" t="s">
        <v>28</v>
      </c>
      <c r="C20" s="35"/>
      <c r="D20" s="35"/>
      <c r="E20" s="35"/>
      <c r="F20" s="35"/>
      <c r="G20" s="35"/>
      <c r="H20" s="35"/>
      <c r="I20" s="35"/>
      <c r="J20" s="35"/>
    </row>
    <row r="21" spans="1:17" s="7" customFormat="1" ht="15.75" x14ac:dyDescent="0.25">
      <c r="A21" s="12">
        <v>12</v>
      </c>
      <c r="B21" s="12" t="s">
        <v>46</v>
      </c>
      <c r="C21" s="16">
        <v>280979</v>
      </c>
      <c r="D21" s="16">
        <v>1592462</v>
      </c>
      <c r="E21" s="16">
        <v>38043</v>
      </c>
      <c r="F21" s="16">
        <v>199229</v>
      </c>
      <c r="G21" s="16">
        <v>306431</v>
      </c>
      <c r="H21" s="16">
        <v>1655794</v>
      </c>
      <c r="I21" s="16">
        <v>18398225</v>
      </c>
      <c r="J21" s="15">
        <f>(H21/I21)*100</f>
        <v>8.9997486170540899</v>
      </c>
      <c r="M21" s="7">
        <v>55725</v>
      </c>
      <c r="N21" s="7">
        <v>93768</v>
      </c>
      <c r="P21" s="7">
        <v>229611.74</v>
      </c>
      <c r="Q21" s="7">
        <v>428841.03</v>
      </c>
    </row>
    <row r="22" spans="1:17" s="8" customFormat="1" ht="19.5" x14ac:dyDescent="0.4">
      <c r="A22" s="34" t="s">
        <v>33</v>
      </c>
      <c r="B22" s="35"/>
      <c r="C22" s="17">
        <f t="shared" ref="C22:I22" si="2">SUM(C21:C21)</f>
        <v>280979</v>
      </c>
      <c r="D22" s="17">
        <f t="shared" si="2"/>
        <v>1592462</v>
      </c>
      <c r="E22" s="17">
        <f t="shared" si="2"/>
        <v>38043</v>
      </c>
      <c r="F22" s="17">
        <f t="shared" si="2"/>
        <v>199229</v>
      </c>
      <c r="G22" s="17">
        <f t="shared" si="2"/>
        <v>306431</v>
      </c>
      <c r="H22" s="17">
        <f t="shared" si="2"/>
        <v>1655794</v>
      </c>
      <c r="I22" s="17">
        <f t="shared" si="2"/>
        <v>18398225</v>
      </c>
      <c r="J22" s="18">
        <f>(H22/I22)*100</f>
        <v>8.9997486170540899</v>
      </c>
    </row>
    <row r="23" spans="1:17" s="9" customFormat="1" ht="19.5" x14ac:dyDescent="0.4">
      <c r="A23" s="13"/>
      <c r="B23" s="35" t="s">
        <v>29</v>
      </c>
      <c r="C23" s="35"/>
      <c r="D23" s="35"/>
      <c r="E23" s="35"/>
      <c r="F23" s="35"/>
      <c r="G23" s="35"/>
      <c r="H23" s="35"/>
      <c r="I23" s="35"/>
      <c r="J23" s="35"/>
    </row>
    <row r="24" spans="1:17" s="7" customFormat="1" ht="15.75" x14ac:dyDescent="0.25">
      <c r="A24" s="12">
        <v>13</v>
      </c>
      <c r="B24" s="12" t="s">
        <v>15</v>
      </c>
      <c r="C24" s="16">
        <v>194152</v>
      </c>
      <c r="D24" s="16">
        <v>337450</v>
      </c>
      <c r="E24" s="16">
        <v>51127</v>
      </c>
      <c r="F24" s="16">
        <v>51425</v>
      </c>
      <c r="G24" s="16">
        <v>235564</v>
      </c>
      <c r="H24" s="16">
        <v>294842</v>
      </c>
      <c r="I24" s="16">
        <v>3875903</v>
      </c>
      <c r="J24" s="15">
        <f>(H24/I24)*100</f>
        <v>7.6070531176863811</v>
      </c>
      <c r="M24" s="7">
        <v>126588</v>
      </c>
      <c r="N24" s="7">
        <v>177715</v>
      </c>
      <c r="P24" s="7">
        <v>250990.36</v>
      </c>
      <c r="Q24" s="7">
        <v>302415.15000000002</v>
      </c>
    </row>
    <row r="25" spans="1:17" s="7" customFormat="1" ht="15.75" hidden="1" x14ac:dyDescent="0.25">
      <c r="A25" s="12">
        <v>14</v>
      </c>
      <c r="B25" s="12" t="s">
        <v>16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5" t="e">
        <f>(H25/I25)*100</f>
        <v>#DIV/0!</v>
      </c>
      <c r="M25" s="7">
        <v>0</v>
      </c>
      <c r="N25" s="7">
        <v>0</v>
      </c>
      <c r="P25" s="7">
        <v>0</v>
      </c>
      <c r="Q25" s="7">
        <v>0</v>
      </c>
    </row>
    <row r="26" spans="1:17" s="7" customFormat="1" ht="15.75" x14ac:dyDescent="0.25">
      <c r="A26" s="12">
        <v>14</v>
      </c>
      <c r="B26" s="12" t="s">
        <v>17</v>
      </c>
      <c r="C26" s="16">
        <v>738</v>
      </c>
      <c r="D26" s="16">
        <v>2973</v>
      </c>
      <c r="E26" s="16">
        <v>1033</v>
      </c>
      <c r="F26" s="16">
        <v>922</v>
      </c>
      <c r="G26" s="16">
        <v>1711</v>
      </c>
      <c r="H26" s="16">
        <v>3922</v>
      </c>
      <c r="I26" s="16">
        <v>75094</v>
      </c>
      <c r="J26" s="15">
        <f>(H26/I26)*100</f>
        <v>5.2227874397421896</v>
      </c>
      <c r="M26" s="7">
        <v>45</v>
      </c>
      <c r="N26" s="7">
        <v>1078</v>
      </c>
      <c r="P26" s="7">
        <v>368.92</v>
      </c>
      <c r="Q26" s="7">
        <v>1290.75</v>
      </c>
    </row>
    <row r="27" spans="1:17" s="8" customFormat="1" ht="19.5" x14ac:dyDescent="0.4">
      <c r="A27" s="34" t="s">
        <v>33</v>
      </c>
      <c r="B27" s="35"/>
      <c r="C27" s="17">
        <f t="shared" ref="C27:I27" si="3">SUM(C24:C26)</f>
        <v>194890</v>
      </c>
      <c r="D27" s="17">
        <f t="shared" si="3"/>
        <v>340423</v>
      </c>
      <c r="E27" s="17">
        <f t="shared" si="3"/>
        <v>52160</v>
      </c>
      <c r="F27" s="17">
        <f t="shared" si="3"/>
        <v>52347</v>
      </c>
      <c r="G27" s="17">
        <f t="shared" si="3"/>
        <v>237275</v>
      </c>
      <c r="H27" s="17">
        <f t="shared" si="3"/>
        <v>298764</v>
      </c>
      <c r="I27" s="17">
        <f t="shared" si="3"/>
        <v>3950997</v>
      </c>
      <c r="J27" s="18">
        <f>(H27/I27)*100</f>
        <v>7.5617369489270683</v>
      </c>
    </row>
    <row r="28" spans="1:17" s="9" customFormat="1" ht="19.5" x14ac:dyDescent="0.4">
      <c r="A28" s="13"/>
      <c r="B28" s="35" t="s">
        <v>30</v>
      </c>
      <c r="C28" s="35"/>
      <c r="D28" s="35"/>
      <c r="E28" s="35"/>
      <c r="F28" s="35"/>
      <c r="G28" s="35"/>
      <c r="H28" s="35"/>
      <c r="I28" s="35"/>
      <c r="J28" s="35"/>
    </row>
    <row r="29" spans="1:17" s="7" customFormat="1" ht="15.75" x14ac:dyDescent="0.25">
      <c r="A29" s="12">
        <v>15</v>
      </c>
      <c r="B29" s="12" t="s">
        <v>47</v>
      </c>
      <c r="C29" s="16">
        <v>70964</v>
      </c>
      <c r="D29" s="16">
        <v>169307</v>
      </c>
      <c r="E29" s="16">
        <v>14549</v>
      </c>
      <c r="F29" s="16">
        <v>39440</v>
      </c>
      <c r="G29" s="16">
        <v>72153</v>
      </c>
      <c r="H29" s="16">
        <v>179107</v>
      </c>
      <c r="I29" s="16">
        <v>996547</v>
      </c>
      <c r="J29" s="15">
        <f>(H29/I29)*100</f>
        <v>17.972759940073072</v>
      </c>
      <c r="M29" s="7">
        <v>15717</v>
      </c>
      <c r="N29" s="7">
        <v>30266</v>
      </c>
      <c r="P29" s="7">
        <v>39066.35</v>
      </c>
      <c r="Q29" s="7">
        <v>78506.13</v>
      </c>
    </row>
    <row r="30" spans="1:17" s="7" customFormat="1" ht="15.75" x14ac:dyDescent="0.25">
      <c r="A30" s="12">
        <v>16</v>
      </c>
      <c r="B30" s="12" t="s">
        <v>48</v>
      </c>
      <c r="C30" s="16">
        <v>62219</v>
      </c>
      <c r="D30" s="16">
        <v>178612</v>
      </c>
      <c r="E30" s="16">
        <v>10539</v>
      </c>
      <c r="F30" s="16">
        <v>34535</v>
      </c>
      <c r="G30" s="16">
        <v>61638</v>
      </c>
      <c r="H30" s="16">
        <v>193450</v>
      </c>
      <c r="I30" s="16">
        <v>862851</v>
      </c>
      <c r="J30" s="15">
        <f>(H30/I30)*100</f>
        <v>22.419861598352441</v>
      </c>
      <c r="M30" s="7">
        <v>27789</v>
      </c>
      <c r="N30" s="7">
        <v>38328</v>
      </c>
      <c r="P30" s="7">
        <v>82733.03</v>
      </c>
      <c r="Q30" s="7">
        <v>117267.57</v>
      </c>
    </row>
    <row r="31" spans="1:17" s="8" customFormat="1" ht="19.5" x14ac:dyDescent="0.4">
      <c r="A31" s="34" t="s">
        <v>33</v>
      </c>
      <c r="B31" s="35"/>
      <c r="C31" s="17">
        <f t="shared" ref="C31:I31" si="4">SUM(C29:C30)</f>
        <v>133183</v>
      </c>
      <c r="D31" s="17">
        <f t="shared" si="4"/>
        <v>347919</v>
      </c>
      <c r="E31" s="17">
        <f t="shared" si="4"/>
        <v>25088</v>
      </c>
      <c r="F31" s="17">
        <f t="shared" si="4"/>
        <v>73975</v>
      </c>
      <c r="G31" s="17">
        <f t="shared" si="4"/>
        <v>133791</v>
      </c>
      <c r="H31" s="17">
        <f t="shared" si="4"/>
        <v>372557</v>
      </c>
      <c r="I31" s="17">
        <f t="shared" si="4"/>
        <v>1859398</v>
      </c>
      <c r="J31" s="18">
        <f>(H31/I31)*100</f>
        <v>20.036431145994563</v>
      </c>
    </row>
    <row r="32" spans="1:17" s="9" customFormat="1" ht="19.5" x14ac:dyDescent="0.4">
      <c r="A32" s="13"/>
      <c r="B32" s="35" t="s">
        <v>31</v>
      </c>
      <c r="C32" s="35"/>
      <c r="D32" s="35"/>
      <c r="E32" s="35"/>
      <c r="F32" s="35"/>
      <c r="G32" s="35"/>
      <c r="H32" s="35"/>
      <c r="I32" s="35"/>
      <c r="J32" s="35"/>
    </row>
    <row r="33" spans="1:17" s="7" customFormat="1" ht="15.75" x14ac:dyDescent="0.25">
      <c r="A33" s="12">
        <v>17</v>
      </c>
      <c r="B33" s="12" t="s">
        <v>49</v>
      </c>
      <c r="C33" s="16">
        <v>192028</v>
      </c>
      <c r="D33" s="16">
        <v>654384</v>
      </c>
      <c r="E33" s="16">
        <v>12046</v>
      </c>
      <c r="F33" s="16">
        <v>57325</v>
      </c>
      <c r="G33" s="16">
        <v>193543</v>
      </c>
      <c r="H33" s="16">
        <v>661213</v>
      </c>
      <c r="I33" s="16">
        <v>10625508</v>
      </c>
      <c r="J33" s="15">
        <f t="shared" ref="J33:J55" si="5">(H33/I33)*100</f>
        <v>6.2228836494217505</v>
      </c>
      <c r="M33" s="7">
        <v>11927</v>
      </c>
      <c r="N33" s="7">
        <v>23973</v>
      </c>
      <c r="P33" s="7">
        <v>57627.65</v>
      </c>
      <c r="Q33" s="7">
        <v>114952.74</v>
      </c>
    </row>
    <row r="34" spans="1:17" s="7" customFormat="1" ht="15.75" x14ac:dyDescent="0.25">
      <c r="A34" s="12">
        <v>18</v>
      </c>
      <c r="B34" s="12" t="s">
        <v>50</v>
      </c>
      <c r="C34" s="16">
        <v>1658</v>
      </c>
      <c r="D34" s="16">
        <v>7163</v>
      </c>
      <c r="E34" s="16">
        <v>527</v>
      </c>
      <c r="F34" s="16">
        <v>2744</v>
      </c>
      <c r="G34" s="16">
        <v>1754</v>
      </c>
      <c r="H34" s="16">
        <v>8058</v>
      </c>
      <c r="I34" s="16">
        <v>91213</v>
      </c>
      <c r="J34" s="15">
        <f t="shared" si="5"/>
        <v>8.8342670452676693</v>
      </c>
      <c r="M34" s="7">
        <v>580</v>
      </c>
      <c r="N34" s="7">
        <v>1107</v>
      </c>
      <c r="P34" s="7">
        <v>2358.35</v>
      </c>
      <c r="Q34" s="7">
        <v>5102.6899999999996</v>
      </c>
    </row>
    <row r="35" spans="1:17" s="7" customFormat="1" ht="15.75" x14ac:dyDescent="0.25">
      <c r="A35" s="12">
        <v>19</v>
      </c>
      <c r="B35" s="12" t="s">
        <v>51</v>
      </c>
      <c r="C35" s="16">
        <v>279</v>
      </c>
      <c r="D35" s="16">
        <v>3923</v>
      </c>
      <c r="E35" s="16">
        <v>53</v>
      </c>
      <c r="F35" s="16">
        <v>377</v>
      </c>
      <c r="G35" s="16">
        <v>281</v>
      </c>
      <c r="H35" s="16">
        <v>3963</v>
      </c>
      <c r="I35" s="16">
        <v>183300</v>
      </c>
      <c r="J35" s="15">
        <f t="shared" si="5"/>
        <v>2.1620294599018002</v>
      </c>
      <c r="M35" s="7">
        <v>50</v>
      </c>
      <c r="N35" s="7">
        <v>103</v>
      </c>
      <c r="P35" s="7">
        <v>835.46</v>
      </c>
      <c r="Q35" s="7">
        <v>1211.97</v>
      </c>
    </row>
    <row r="36" spans="1:17" s="7" customFormat="1" ht="15.75" x14ac:dyDescent="0.25">
      <c r="A36" s="12">
        <v>20</v>
      </c>
      <c r="B36" s="12" t="s">
        <v>52</v>
      </c>
      <c r="C36" s="16">
        <v>58750</v>
      </c>
      <c r="D36" s="16">
        <v>31146</v>
      </c>
      <c r="E36" s="16">
        <v>5722</v>
      </c>
      <c r="F36" s="16">
        <v>5054</v>
      </c>
      <c r="G36" s="16">
        <v>56797</v>
      </c>
      <c r="H36" s="16">
        <v>30122</v>
      </c>
      <c r="I36" s="16">
        <v>489323</v>
      </c>
      <c r="J36" s="15">
        <f t="shared" si="5"/>
        <v>6.1558520649959227</v>
      </c>
      <c r="M36" s="7">
        <v>8720</v>
      </c>
      <c r="N36" s="7">
        <v>14442</v>
      </c>
      <c r="P36" s="7">
        <v>7752.26</v>
      </c>
      <c r="Q36" s="7">
        <v>12806.21</v>
      </c>
    </row>
    <row r="37" spans="1:17" s="7" customFormat="1" ht="15.75" x14ac:dyDescent="0.25">
      <c r="A37" s="12">
        <v>21</v>
      </c>
      <c r="B37" s="12" t="s">
        <v>53</v>
      </c>
      <c r="C37" s="16">
        <v>482</v>
      </c>
      <c r="D37" s="16">
        <v>5311</v>
      </c>
      <c r="E37" s="16">
        <v>210</v>
      </c>
      <c r="F37" s="16">
        <v>912</v>
      </c>
      <c r="G37" s="16">
        <v>546</v>
      </c>
      <c r="H37" s="16">
        <v>5714</v>
      </c>
      <c r="I37" s="16">
        <v>20148</v>
      </c>
      <c r="J37" s="15">
        <f t="shared" si="5"/>
        <v>28.360135000992653</v>
      </c>
      <c r="M37" s="7">
        <v>190</v>
      </c>
      <c r="N37" s="7">
        <v>400</v>
      </c>
      <c r="P37" s="7">
        <v>860.22</v>
      </c>
      <c r="Q37" s="7">
        <v>1772.46</v>
      </c>
    </row>
    <row r="38" spans="1:17" s="7" customFormat="1" ht="15.75" x14ac:dyDescent="0.25">
      <c r="A38" s="12">
        <v>22</v>
      </c>
      <c r="B38" s="12" t="s">
        <v>54</v>
      </c>
      <c r="C38" s="16">
        <v>10422</v>
      </c>
      <c r="D38" s="16">
        <v>67286</v>
      </c>
      <c r="E38" s="16">
        <v>3207</v>
      </c>
      <c r="F38" s="16">
        <v>17698</v>
      </c>
      <c r="G38" s="16">
        <v>10318</v>
      </c>
      <c r="H38" s="16">
        <v>68463</v>
      </c>
      <c r="I38" s="16">
        <v>917168</v>
      </c>
      <c r="J38" s="15">
        <f t="shared" si="5"/>
        <v>7.4646084468712388</v>
      </c>
      <c r="M38" s="7">
        <v>3820</v>
      </c>
      <c r="N38" s="7">
        <v>7027</v>
      </c>
      <c r="P38" s="7">
        <v>19745.14</v>
      </c>
      <c r="Q38" s="7">
        <v>37443.449999999997</v>
      </c>
    </row>
    <row r="39" spans="1:17" s="7" customFormat="1" ht="15.75" x14ac:dyDescent="0.25">
      <c r="A39" s="12">
        <v>23</v>
      </c>
      <c r="B39" s="12" t="s">
        <v>55</v>
      </c>
      <c r="C39" s="16">
        <v>323591</v>
      </c>
      <c r="D39" s="16">
        <v>2085198</v>
      </c>
      <c r="E39" s="16">
        <v>21556</v>
      </c>
      <c r="F39" s="16">
        <v>426008</v>
      </c>
      <c r="G39" s="16">
        <v>318094</v>
      </c>
      <c r="H39" s="16">
        <v>3392675</v>
      </c>
      <c r="I39" s="16">
        <v>22661532</v>
      </c>
      <c r="J39" s="15">
        <f t="shared" si="5"/>
        <v>14.971075212390762</v>
      </c>
      <c r="M39" s="7">
        <v>19127</v>
      </c>
      <c r="N39" s="7">
        <v>40683</v>
      </c>
      <c r="P39" s="7">
        <v>113184.49</v>
      </c>
      <c r="Q39" s="7">
        <v>539192.35</v>
      </c>
    </row>
    <row r="40" spans="1:17" s="7" customFormat="1" ht="15.75" x14ac:dyDescent="0.25">
      <c r="A40" s="12">
        <v>24</v>
      </c>
      <c r="B40" s="12" t="s">
        <v>56</v>
      </c>
      <c r="C40" s="16">
        <v>386073</v>
      </c>
      <c r="D40" s="16">
        <v>5466195</v>
      </c>
      <c r="E40" s="16">
        <v>30376</v>
      </c>
      <c r="F40" s="16">
        <v>481468</v>
      </c>
      <c r="G40" s="16">
        <v>391260</v>
      </c>
      <c r="H40" s="16">
        <v>5602586</v>
      </c>
      <c r="I40" s="16">
        <v>13753801</v>
      </c>
      <c r="J40" s="15">
        <f t="shared" si="5"/>
        <v>40.734819414647632</v>
      </c>
      <c r="M40" s="7">
        <v>86981</v>
      </c>
      <c r="N40" s="7">
        <v>117357</v>
      </c>
      <c r="P40" s="7">
        <v>419920.32</v>
      </c>
      <c r="Q40" s="7">
        <v>901388.25</v>
      </c>
    </row>
    <row r="41" spans="1:17" s="7" customFormat="1" ht="15.75" x14ac:dyDescent="0.25">
      <c r="A41" s="12">
        <v>25</v>
      </c>
      <c r="B41" s="12" t="s">
        <v>57</v>
      </c>
      <c r="C41" s="16">
        <v>12522</v>
      </c>
      <c r="D41" s="16">
        <v>92674</v>
      </c>
      <c r="E41" s="16">
        <v>2517</v>
      </c>
      <c r="F41" s="16">
        <v>15860</v>
      </c>
      <c r="G41" s="16">
        <v>12809</v>
      </c>
      <c r="H41" s="16">
        <v>98346</v>
      </c>
      <c r="I41" s="16">
        <v>656199</v>
      </c>
      <c r="J41" s="15">
        <f t="shared" si="5"/>
        <v>14.987221864099155</v>
      </c>
      <c r="M41" s="7">
        <v>2994</v>
      </c>
      <c r="N41" s="7">
        <v>5511</v>
      </c>
      <c r="P41" s="7">
        <v>15485.87</v>
      </c>
      <c r="Q41" s="7">
        <v>31346.12</v>
      </c>
    </row>
    <row r="42" spans="1:17" s="7" customFormat="1" ht="15.75" x14ac:dyDescent="0.25">
      <c r="A42" s="12">
        <v>26</v>
      </c>
      <c r="B42" s="12" t="s">
        <v>58</v>
      </c>
      <c r="C42" s="16">
        <v>293832</v>
      </c>
      <c r="D42" s="16">
        <v>176890</v>
      </c>
      <c r="E42" s="16">
        <v>77979</v>
      </c>
      <c r="F42" s="16">
        <v>45085</v>
      </c>
      <c r="G42" s="16">
        <v>295233</v>
      </c>
      <c r="H42" s="16">
        <v>184749</v>
      </c>
      <c r="I42" s="16">
        <v>1972299</v>
      </c>
      <c r="J42" s="15">
        <f t="shared" si="5"/>
        <v>9.367190268818268</v>
      </c>
      <c r="M42" s="7">
        <v>21741</v>
      </c>
      <c r="N42" s="7">
        <v>99720</v>
      </c>
      <c r="P42" s="7">
        <v>13250.92</v>
      </c>
      <c r="Q42" s="7">
        <v>58335.86</v>
      </c>
    </row>
    <row r="43" spans="1:17" s="7" customFormat="1" ht="15.75" x14ac:dyDescent="0.25">
      <c r="A43" s="12">
        <v>27</v>
      </c>
      <c r="B43" s="12" t="s">
        <v>59</v>
      </c>
      <c r="C43" s="16">
        <v>14251</v>
      </c>
      <c r="D43" s="16">
        <v>23887</v>
      </c>
      <c r="E43" s="16">
        <v>1126</v>
      </c>
      <c r="F43" s="16">
        <v>2871</v>
      </c>
      <c r="G43" s="16">
        <v>14531</v>
      </c>
      <c r="H43" s="16">
        <v>24370</v>
      </c>
      <c r="I43" s="16">
        <v>1971733</v>
      </c>
      <c r="J43" s="15">
        <f t="shared" si="5"/>
        <v>1.2359685616663107</v>
      </c>
      <c r="M43" s="7">
        <v>1446</v>
      </c>
      <c r="N43" s="7">
        <v>2572</v>
      </c>
      <c r="P43" s="7">
        <v>3441.37</v>
      </c>
      <c r="Q43" s="7">
        <v>6311.88</v>
      </c>
    </row>
    <row r="44" spans="1:17" s="7" customFormat="1" ht="15.75" x14ac:dyDescent="0.25">
      <c r="A44" s="12">
        <v>28</v>
      </c>
      <c r="B44" s="12" t="s">
        <v>60</v>
      </c>
      <c r="C44" s="16">
        <v>337</v>
      </c>
      <c r="D44" s="16">
        <v>3895</v>
      </c>
      <c r="E44" s="16">
        <v>32</v>
      </c>
      <c r="F44" s="16">
        <v>655</v>
      </c>
      <c r="G44" s="16">
        <v>364</v>
      </c>
      <c r="H44" s="16">
        <v>4334</v>
      </c>
      <c r="I44" s="16">
        <v>18195</v>
      </c>
      <c r="J44" s="15">
        <f t="shared" si="5"/>
        <v>23.819730695245948</v>
      </c>
      <c r="M44" s="7">
        <v>20</v>
      </c>
      <c r="N44" s="7">
        <v>52</v>
      </c>
      <c r="P44" s="7">
        <v>407.48</v>
      </c>
      <c r="Q44" s="7">
        <v>1062.29</v>
      </c>
    </row>
    <row r="45" spans="1:17" s="7" customFormat="1" ht="15.75" x14ac:dyDescent="0.25">
      <c r="A45" s="12">
        <v>29</v>
      </c>
      <c r="B45" s="12" t="s">
        <v>61</v>
      </c>
      <c r="C45" s="16">
        <v>459</v>
      </c>
      <c r="D45" s="16">
        <v>3350</v>
      </c>
      <c r="E45" s="16">
        <v>84</v>
      </c>
      <c r="F45" s="16">
        <v>396</v>
      </c>
      <c r="G45" s="16">
        <v>448</v>
      </c>
      <c r="H45" s="16">
        <v>3318</v>
      </c>
      <c r="I45" s="16">
        <v>94870</v>
      </c>
      <c r="J45" s="15">
        <f t="shared" si="5"/>
        <v>3.4974175187098133</v>
      </c>
      <c r="M45" s="7">
        <v>90</v>
      </c>
      <c r="N45" s="7">
        <v>174</v>
      </c>
      <c r="P45" s="7">
        <v>497.95</v>
      </c>
      <c r="Q45" s="7">
        <v>894.35</v>
      </c>
    </row>
    <row r="46" spans="1:17" s="7" customFormat="1" ht="15.75" x14ac:dyDescent="0.25">
      <c r="A46" s="12">
        <v>30</v>
      </c>
      <c r="B46" s="12" t="s">
        <v>62</v>
      </c>
      <c r="C46" s="16">
        <v>517</v>
      </c>
      <c r="D46" s="16">
        <v>4979</v>
      </c>
      <c r="E46" s="16">
        <v>61</v>
      </c>
      <c r="F46" s="16">
        <v>640</v>
      </c>
      <c r="G46" s="16">
        <v>510</v>
      </c>
      <c r="H46" s="16">
        <v>5239</v>
      </c>
      <c r="I46" s="16">
        <v>172242</v>
      </c>
      <c r="J46" s="15">
        <f t="shared" si="5"/>
        <v>3.0416507007582352</v>
      </c>
      <c r="M46" s="7">
        <v>86</v>
      </c>
      <c r="N46" s="7">
        <v>147</v>
      </c>
      <c r="P46" s="7">
        <v>495.9</v>
      </c>
      <c r="Q46" s="7">
        <v>1136.1400000000001</v>
      </c>
    </row>
    <row r="47" spans="1:17" s="7" customFormat="1" ht="15.75" x14ac:dyDescent="0.25">
      <c r="A47" s="12">
        <v>31</v>
      </c>
      <c r="B47" s="12" t="s">
        <v>63</v>
      </c>
      <c r="C47" s="16">
        <v>108026</v>
      </c>
      <c r="D47" s="16">
        <v>329701</v>
      </c>
      <c r="E47" s="16">
        <v>9844</v>
      </c>
      <c r="F47" s="16">
        <v>64746</v>
      </c>
      <c r="G47" s="16">
        <v>93128</v>
      </c>
      <c r="H47" s="16">
        <v>312517</v>
      </c>
      <c r="I47" s="16">
        <v>5971804</v>
      </c>
      <c r="J47" s="15">
        <f t="shared" si="5"/>
        <v>5.2332092613890202</v>
      </c>
      <c r="M47" s="7">
        <v>9570</v>
      </c>
      <c r="N47" s="7">
        <v>19414</v>
      </c>
      <c r="P47" s="7">
        <v>40443.14</v>
      </c>
      <c r="Q47" s="7">
        <v>105188.94</v>
      </c>
    </row>
    <row r="48" spans="1:17" s="7" customFormat="1" ht="15.75" x14ac:dyDescent="0.25">
      <c r="A48" s="12">
        <v>32</v>
      </c>
      <c r="B48" s="12" t="s">
        <v>64</v>
      </c>
      <c r="C48" s="16">
        <v>35</v>
      </c>
      <c r="D48" s="16">
        <v>390</v>
      </c>
      <c r="E48" s="16">
        <v>4</v>
      </c>
      <c r="F48" s="16">
        <v>0</v>
      </c>
      <c r="G48" s="16">
        <v>43</v>
      </c>
      <c r="H48" s="16">
        <v>166</v>
      </c>
      <c r="I48" s="16">
        <v>135913</v>
      </c>
      <c r="J48" s="15">
        <f t="shared" si="5"/>
        <v>0.12213695525814308</v>
      </c>
      <c r="M48" s="7">
        <v>0</v>
      </c>
      <c r="N48" s="7">
        <v>4</v>
      </c>
      <c r="P48" s="7">
        <v>0</v>
      </c>
      <c r="Q48" s="7">
        <v>0</v>
      </c>
    </row>
    <row r="49" spans="1:17" s="7" customFormat="1" ht="15.75" x14ac:dyDescent="0.25">
      <c r="A49" s="12">
        <v>33</v>
      </c>
      <c r="B49" s="12" t="s">
        <v>65</v>
      </c>
      <c r="C49" s="16">
        <v>51435</v>
      </c>
      <c r="D49" s="16">
        <v>18815</v>
      </c>
      <c r="E49" s="16">
        <v>6323</v>
      </c>
      <c r="F49" s="16">
        <v>4970</v>
      </c>
      <c r="G49" s="16">
        <v>47134</v>
      </c>
      <c r="H49" s="16">
        <v>20106</v>
      </c>
      <c r="I49" s="16">
        <v>1083401</v>
      </c>
      <c r="J49" s="15">
        <f t="shared" si="5"/>
        <v>1.8558225440072511</v>
      </c>
      <c r="M49" s="7">
        <v>4936</v>
      </c>
      <c r="N49" s="7">
        <v>11259</v>
      </c>
      <c r="P49" s="7">
        <v>3512.44</v>
      </c>
      <c r="Q49" s="7">
        <v>8482.8700000000008</v>
      </c>
    </row>
    <row r="50" spans="1:17" s="7" customFormat="1" ht="15.75" x14ac:dyDescent="0.25">
      <c r="A50" s="12">
        <v>34</v>
      </c>
      <c r="B50" s="12" t="s">
        <v>66</v>
      </c>
      <c r="C50" s="16">
        <v>2482</v>
      </c>
      <c r="D50" s="16">
        <v>11796</v>
      </c>
      <c r="E50" s="16">
        <v>1680</v>
      </c>
      <c r="F50" s="16">
        <v>6742</v>
      </c>
      <c r="G50" s="16">
        <v>2699</v>
      </c>
      <c r="H50" s="16">
        <v>12988</v>
      </c>
      <c r="I50" s="16">
        <v>183973</v>
      </c>
      <c r="J50" s="15">
        <f t="shared" si="5"/>
        <v>7.0597315910486858</v>
      </c>
      <c r="M50" s="7">
        <v>876</v>
      </c>
      <c r="N50" s="7">
        <v>2556</v>
      </c>
      <c r="P50" s="7">
        <v>3049.08</v>
      </c>
      <c r="Q50" s="7">
        <v>9791.3799999999992</v>
      </c>
    </row>
    <row r="51" spans="1:17" s="7" customFormat="1" ht="15.75" x14ac:dyDescent="0.25">
      <c r="A51" s="12">
        <v>35</v>
      </c>
      <c r="B51" s="12" t="s">
        <v>67</v>
      </c>
      <c r="C51" s="16">
        <v>2178</v>
      </c>
      <c r="D51" s="16">
        <v>7639</v>
      </c>
      <c r="E51" s="16">
        <v>577</v>
      </c>
      <c r="F51" s="16">
        <v>1719</v>
      </c>
      <c r="G51" s="16">
        <v>2180</v>
      </c>
      <c r="H51" s="16">
        <v>7790</v>
      </c>
      <c r="I51" s="16">
        <v>109252</v>
      </c>
      <c r="J51" s="15">
        <f t="shared" si="5"/>
        <v>7.1303042507230989</v>
      </c>
      <c r="M51" s="7">
        <v>773</v>
      </c>
      <c r="N51" s="7">
        <v>1350</v>
      </c>
      <c r="P51" s="7">
        <v>2133.4899999999998</v>
      </c>
      <c r="Q51" s="7">
        <v>3852.56</v>
      </c>
    </row>
    <row r="52" spans="1:17" s="7" customFormat="1" ht="15.75" x14ac:dyDescent="0.25">
      <c r="A52" s="12">
        <v>36</v>
      </c>
      <c r="B52" s="12" t="s">
        <v>68</v>
      </c>
      <c r="C52" s="16">
        <v>31954</v>
      </c>
      <c r="D52" s="16">
        <v>80085</v>
      </c>
      <c r="E52" s="16">
        <v>2984</v>
      </c>
      <c r="F52" s="16">
        <v>9972</v>
      </c>
      <c r="G52" s="16">
        <v>31960</v>
      </c>
      <c r="H52" s="16">
        <v>80975</v>
      </c>
      <c r="I52" s="16">
        <v>2378332</v>
      </c>
      <c r="J52" s="15">
        <f t="shared" si="5"/>
        <v>3.4046970734111137</v>
      </c>
      <c r="M52" s="7">
        <v>3612</v>
      </c>
      <c r="N52" s="7">
        <v>6596</v>
      </c>
      <c r="P52" s="7">
        <v>15582.65</v>
      </c>
      <c r="Q52" s="7">
        <v>25554.720000000001</v>
      </c>
    </row>
    <row r="53" spans="1:17" s="7" customFormat="1" ht="15.75" x14ac:dyDescent="0.25">
      <c r="A53" s="12">
        <v>37</v>
      </c>
      <c r="B53" s="12" t="s">
        <v>69</v>
      </c>
      <c r="C53" s="16">
        <v>327945</v>
      </c>
      <c r="D53" s="16">
        <v>149983</v>
      </c>
      <c r="E53" s="16">
        <v>30219</v>
      </c>
      <c r="F53" s="16">
        <v>25769</v>
      </c>
      <c r="G53" s="16">
        <v>301898</v>
      </c>
      <c r="H53" s="16">
        <v>142275</v>
      </c>
      <c r="I53" s="16">
        <v>1006872</v>
      </c>
      <c r="J53" s="15">
        <f t="shared" si="5"/>
        <v>14.130395919242963</v>
      </c>
      <c r="M53" s="7">
        <v>28405</v>
      </c>
      <c r="N53" s="7">
        <v>58624</v>
      </c>
      <c r="P53" s="7">
        <v>21084.41</v>
      </c>
      <c r="Q53" s="7">
        <v>46853.57</v>
      </c>
    </row>
    <row r="54" spans="1:17" s="7" customFormat="1" ht="15.75" x14ac:dyDescent="0.25">
      <c r="A54" s="12">
        <v>38</v>
      </c>
      <c r="B54" s="12" t="s">
        <v>70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5">
        <v>0</v>
      </c>
      <c r="M54" s="7">
        <v>0</v>
      </c>
      <c r="N54" s="7">
        <v>0</v>
      </c>
      <c r="P54" s="7">
        <v>0</v>
      </c>
      <c r="Q54" s="7">
        <v>0</v>
      </c>
    </row>
    <row r="55" spans="1:17" s="8" customFormat="1" ht="19.5" x14ac:dyDescent="0.4">
      <c r="A55" s="34" t="s">
        <v>33</v>
      </c>
      <c r="B55" s="35"/>
      <c r="C55" s="17">
        <f t="shared" ref="C55:I55" si="6">SUM(C33:C54)</f>
        <v>1819256</v>
      </c>
      <c r="D55" s="17">
        <f t="shared" si="6"/>
        <v>9224690</v>
      </c>
      <c r="E55" s="17">
        <f t="shared" si="6"/>
        <v>207127</v>
      </c>
      <c r="F55" s="17">
        <f t="shared" si="6"/>
        <v>1171011</v>
      </c>
      <c r="G55" s="17">
        <f t="shared" si="6"/>
        <v>1775530</v>
      </c>
      <c r="H55" s="17">
        <f t="shared" si="6"/>
        <v>10669967</v>
      </c>
      <c r="I55" s="17">
        <f t="shared" si="6"/>
        <v>64497078</v>
      </c>
      <c r="J55" s="18">
        <f t="shared" si="5"/>
        <v>16.543333947624728</v>
      </c>
    </row>
    <row r="56" spans="1:17" s="9" customFormat="1" ht="19.5" x14ac:dyDescent="0.4">
      <c r="A56" s="13"/>
      <c r="B56" s="35" t="s">
        <v>32</v>
      </c>
      <c r="C56" s="35"/>
      <c r="D56" s="35"/>
      <c r="E56" s="35"/>
      <c r="F56" s="35"/>
      <c r="G56" s="35"/>
      <c r="H56" s="35"/>
      <c r="I56" s="35"/>
      <c r="J56" s="35"/>
    </row>
    <row r="57" spans="1:17" s="7" customFormat="1" ht="15.75" x14ac:dyDescent="0.25">
      <c r="A57" s="12">
        <v>39</v>
      </c>
      <c r="B57" s="12" t="s">
        <v>71</v>
      </c>
      <c r="C57" s="16">
        <v>48086</v>
      </c>
      <c r="D57" s="16">
        <v>22742</v>
      </c>
      <c r="E57" s="16">
        <v>4943</v>
      </c>
      <c r="F57" s="16">
        <v>4681</v>
      </c>
      <c r="G57" s="16">
        <v>42056</v>
      </c>
      <c r="H57" s="16">
        <v>22900</v>
      </c>
      <c r="I57" s="16">
        <v>177635</v>
      </c>
      <c r="J57" s="15">
        <f t="shared" ref="J57:J66" si="7">(H57/I57)*100</f>
        <v>12.891603569116446</v>
      </c>
      <c r="M57" s="7">
        <v>2170</v>
      </c>
      <c r="N57" s="7">
        <v>7113</v>
      </c>
      <c r="P57" s="7">
        <v>1424.92</v>
      </c>
      <c r="Q57" s="7">
        <v>6105.51</v>
      </c>
    </row>
    <row r="58" spans="1:17" s="7" customFormat="1" ht="15.75" x14ac:dyDescent="0.25">
      <c r="A58" s="12">
        <v>40</v>
      </c>
      <c r="B58" s="12" t="s">
        <v>72</v>
      </c>
      <c r="C58" s="16">
        <v>276615</v>
      </c>
      <c r="D58" s="16">
        <v>120311</v>
      </c>
      <c r="E58" s="16">
        <v>33305</v>
      </c>
      <c r="F58" s="16">
        <v>25015</v>
      </c>
      <c r="G58" s="16">
        <v>270518</v>
      </c>
      <c r="H58" s="16">
        <v>120757</v>
      </c>
      <c r="I58" s="16">
        <v>301281</v>
      </c>
      <c r="J58" s="15">
        <f t="shared" si="7"/>
        <v>40.081186666268366</v>
      </c>
      <c r="M58" s="7">
        <v>32608</v>
      </c>
      <c r="N58" s="7">
        <v>65913</v>
      </c>
      <c r="P58" s="7">
        <v>23806.52</v>
      </c>
      <c r="Q58" s="7">
        <v>48821.8</v>
      </c>
    </row>
    <row r="59" spans="1:17" s="7" customFormat="1" ht="15.75" x14ac:dyDescent="0.25">
      <c r="A59" s="12">
        <v>41</v>
      </c>
      <c r="B59" s="12" t="s">
        <v>73</v>
      </c>
      <c r="C59" s="16">
        <v>127261</v>
      </c>
      <c r="D59" s="16">
        <v>63768</v>
      </c>
      <c r="E59" s="16">
        <v>14583</v>
      </c>
      <c r="F59" s="16">
        <v>12232</v>
      </c>
      <c r="G59" s="16">
        <v>123377</v>
      </c>
      <c r="H59" s="16">
        <v>65074</v>
      </c>
      <c r="I59" s="16">
        <v>267263</v>
      </c>
      <c r="J59" s="15">
        <f t="shared" si="7"/>
        <v>24.348301111639099</v>
      </c>
      <c r="M59" s="7">
        <v>13110</v>
      </c>
      <c r="N59" s="7">
        <v>27693</v>
      </c>
      <c r="P59" s="7">
        <v>11077.59</v>
      </c>
      <c r="Q59" s="7">
        <v>23309.67</v>
      </c>
    </row>
    <row r="60" spans="1:17" s="7" customFormat="1" ht="15.75" x14ac:dyDescent="0.25">
      <c r="A60" s="12">
        <v>42</v>
      </c>
      <c r="B60" s="12" t="s">
        <v>74</v>
      </c>
      <c r="C60" s="16">
        <v>267134</v>
      </c>
      <c r="D60" s="16">
        <v>113772</v>
      </c>
      <c r="E60" s="16">
        <v>28116</v>
      </c>
      <c r="F60" s="16">
        <v>23171</v>
      </c>
      <c r="G60" s="16">
        <v>250855</v>
      </c>
      <c r="H60" s="16">
        <v>113806</v>
      </c>
      <c r="I60" s="16">
        <v>1294257</v>
      </c>
      <c r="J60" s="15">
        <f t="shared" si="7"/>
        <v>8.7931531372826264</v>
      </c>
      <c r="M60" s="7">
        <v>30220</v>
      </c>
      <c r="N60" s="7">
        <v>58336</v>
      </c>
      <c r="P60" s="7">
        <v>22527.93</v>
      </c>
      <c r="Q60" s="7">
        <v>45698.96</v>
      </c>
    </row>
    <row r="61" spans="1:17" s="7" customFormat="1" ht="15.75" x14ac:dyDescent="0.25">
      <c r="A61" s="12">
        <v>43</v>
      </c>
      <c r="B61" s="12" t="s">
        <v>75</v>
      </c>
      <c r="C61" s="16">
        <v>147650</v>
      </c>
      <c r="D61" s="16">
        <v>53412</v>
      </c>
      <c r="E61" s="16">
        <v>10915</v>
      </c>
      <c r="F61" s="16">
        <v>7697</v>
      </c>
      <c r="G61" s="16">
        <v>147945</v>
      </c>
      <c r="H61" s="16">
        <v>50899</v>
      </c>
      <c r="I61" s="16">
        <v>95322</v>
      </c>
      <c r="J61" s="15">
        <f t="shared" si="7"/>
        <v>53.396907324646982</v>
      </c>
      <c r="M61" s="7">
        <v>11058</v>
      </c>
      <c r="N61" s="7">
        <v>21973</v>
      </c>
      <c r="P61" s="7">
        <v>7798.8</v>
      </c>
      <c r="Q61" s="7">
        <v>15495.62</v>
      </c>
    </row>
    <row r="62" spans="1:17" s="7" customFormat="1" ht="15.75" x14ac:dyDescent="0.25">
      <c r="A62" s="12">
        <v>44</v>
      </c>
      <c r="B62" s="12" t="s">
        <v>76</v>
      </c>
      <c r="C62" s="16">
        <v>49523</v>
      </c>
      <c r="D62" s="16">
        <v>9861</v>
      </c>
      <c r="E62" s="16">
        <v>423</v>
      </c>
      <c r="F62" s="16">
        <v>170</v>
      </c>
      <c r="G62" s="16">
        <v>46634</v>
      </c>
      <c r="H62" s="16">
        <v>8822</v>
      </c>
      <c r="I62" s="16">
        <v>12460</v>
      </c>
      <c r="J62" s="15">
        <f t="shared" si="7"/>
        <v>70.802568218298561</v>
      </c>
      <c r="M62" s="7">
        <v>714</v>
      </c>
      <c r="N62" s="7">
        <v>1137</v>
      </c>
      <c r="P62" s="7">
        <v>298.5</v>
      </c>
      <c r="Q62" s="7">
        <v>468.9</v>
      </c>
    </row>
    <row r="63" spans="1:17" s="7" customFormat="1" ht="15.75" x14ac:dyDescent="0.25">
      <c r="A63" s="12">
        <v>45</v>
      </c>
      <c r="B63" s="12" t="s">
        <v>77</v>
      </c>
      <c r="C63" s="16">
        <v>89255</v>
      </c>
      <c r="D63" s="16">
        <v>26282</v>
      </c>
      <c r="E63" s="16">
        <v>8000</v>
      </c>
      <c r="F63" s="16">
        <v>5182</v>
      </c>
      <c r="G63" s="16">
        <v>89806</v>
      </c>
      <c r="H63" s="16">
        <v>26628</v>
      </c>
      <c r="I63" s="16">
        <v>69010</v>
      </c>
      <c r="J63" s="15">
        <f t="shared" si="7"/>
        <v>38.58571221562093</v>
      </c>
      <c r="M63" s="7">
        <v>5240</v>
      </c>
      <c r="N63" s="7">
        <v>13240</v>
      </c>
      <c r="P63" s="7">
        <v>2907.41</v>
      </c>
      <c r="Q63" s="7">
        <v>8089.43</v>
      </c>
    </row>
    <row r="64" spans="1:17" s="7" customFormat="1" ht="15.75" x14ac:dyDescent="0.25">
      <c r="A64" s="12">
        <v>46</v>
      </c>
      <c r="B64" s="12" t="s">
        <v>78</v>
      </c>
      <c r="C64" s="16">
        <v>104</v>
      </c>
      <c r="D64" s="16">
        <v>461</v>
      </c>
      <c r="E64" s="16">
        <v>295</v>
      </c>
      <c r="F64" s="16">
        <v>1809</v>
      </c>
      <c r="G64" s="16">
        <v>94</v>
      </c>
      <c r="H64" s="16">
        <v>367</v>
      </c>
      <c r="I64" s="16">
        <v>6238</v>
      </c>
      <c r="J64" s="15">
        <f t="shared" si="7"/>
        <v>5.8832959281821102</v>
      </c>
      <c r="M64" s="7">
        <v>70</v>
      </c>
      <c r="N64" s="7">
        <v>365</v>
      </c>
      <c r="P64" s="7">
        <v>292.01</v>
      </c>
      <c r="Q64" s="7">
        <v>2100.75</v>
      </c>
    </row>
    <row r="65" spans="1:17" s="7" customFormat="1" ht="15.75" x14ac:dyDescent="0.25">
      <c r="A65" s="12">
        <v>47</v>
      </c>
      <c r="B65" s="12" t="s">
        <v>79</v>
      </c>
      <c r="C65" s="16">
        <v>146</v>
      </c>
      <c r="D65" s="16">
        <v>953</v>
      </c>
      <c r="E65" s="16">
        <v>3</v>
      </c>
      <c r="F65" s="16">
        <v>14</v>
      </c>
      <c r="G65" s="16">
        <v>158</v>
      </c>
      <c r="H65" s="16">
        <v>888</v>
      </c>
      <c r="I65" s="16">
        <v>14126</v>
      </c>
      <c r="J65" s="15">
        <f t="shared" si="7"/>
        <v>6.2862806173014301</v>
      </c>
      <c r="M65" s="7">
        <v>5</v>
      </c>
      <c r="N65" s="7">
        <v>8</v>
      </c>
      <c r="P65" s="7">
        <v>49.03</v>
      </c>
      <c r="Q65" s="7">
        <v>63.48</v>
      </c>
    </row>
    <row r="66" spans="1:17" s="8" customFormat="1" ht="19.5" x14ac:dyDescent="0.4">
      <c r="A66" s="34" t="s">
        <v>33</v>
      </c>
      <c r="B66" s="35"/>
      <c r="C66" s="17">
        <f t="shared" ref="C66:I66" si="8">SUM(C57:C65)</f>
        <v>1005774</v>
      </c>
      <c r="D66" s="17">
        <f t="shared" si="8"/>
        <v>411562</v>
      </c>
      <c r="E66" s="17">
        <f t="shared" si="8"/>
        <v>100583</v>
      </c>
      <c r="F66" s="17">
        <f t="shared" si="8"/>
        <v>79971</v>
      </c>
      <c r="G66" s="17">
        <f t="shared" si="8"/>
        <v>971443</v>
      </c>
      <c r="H66" s="17">
        <f t="shared" si="8"/>
        <v>410141</v>
      </c>
      <c r="I66" s="17">
        <f t="shared" si="8"/>
        <v>2237592</v>
      </c>
      <c r="J66" s="18">
        <f t="shared" si="7"/>
        <v>18.329570359565103</v>
      </c>
    </row>
    <row r="67" spans="1:17" s="9" customFormat="1" ht="19.5" hidden="1" x14ac:dyDescent="0.4">
      <c r="A67" s="13"/>
      <c r="B67" s="35" t="s">
        <v>18</v>
      </c>
      <c r="C67" s="35"/>
      <c r="D67" s="35"/>
      <c r="E67" s="35"/>
      <c r="F67" s="35"/>
      <c r="G67" s="35"/>
      <c r="H67" s="35"/>
      <c r="I67" s="35"/>
      <c r="J67" s="35"/>
    </row>
    <row r="68" spans="1:17" s="7" customFormat="1" ht="15.75" hidden="1" x14ac:dyDescent="0.25">
      <c r="A68" s="12">
        <v>49</v>
      </c>
      <c r="B68" s="12" t="s">
        <v>19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5" t="e">
        <f t="shared" ref="J68:J75" si="9">(H68/I68)*100</f>
        <v>#DIV/0!</v>
      </c>
      <c r="M68" s="7">
        <v>0</v>
      </c>
      <c r="N68" s="7">
        <v>0</v>
      </c>
      <c r="P68" s="7">
        <v>0</v>
      </c>
      <c r="Q68" s="7">
        <v>0</v>
      </c>
    </row>
    <row r="69" spans="1:17" s="7" customFormat="1" ht="15.75" hidden="1" x14ac:dyDescent="0.25">
      <c r="A69" s="12">
        <v>50</v>
      </c>
      <c r="B69" s="12" t="s">
        <v>20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5" t="e">
        <f t="shared" si="9"/>
        <v>#DIV/0!</v>
      </c>
      <c r="M69" s="7">
        <v>0</v>
      </c>
      <c r="N69" s="7">
        <v>0</v>
      </c>
      <c r="P69" s="7">
        <v>0</v>
      </c>
      <c r="Q69" s="7">
        <v>0</v>
      </c>
    </row>
    <row r="70" spans="1:17" s="7" customFormat="1" ht="15.75" hidden="1" x14ac:dyDescent="0.25">
      <c r="A70" s="12">
        <v>51</v>
      </c>
      <c r="B70" s="12" t="s">
        <v>21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5" t="e">
        <f t="shared" si="9"/>
        <v>#DIV/0!</v>
      </c>
      <c r="M70" s="7">
        <v>0</v>
      </c>
      <c r="N70" s="7">
        <v>0</v>
      </c>
      <c r="P70" s="7">
        <v>0</v>
      </c>
      <c r="Q70" s="7">
        <v>0</v>
      </c>
    </row>
    <row r="71" spans="1:17" s="7" customFormat="1" ht="15.75" hidden="1" x14ac:dyDescent="0.25">
      <c r="A71" s="12">
        <v>52</v>
      </c>
      <c r="B71" s="12" t="s">
        <v>22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5" t="e">
        <f t="shared" si="9"/>
        <v>#DIV/0!</v>
      </c>
      <c r="M71" s="7">
        <v>0</v>
      </c>
      <c r="N71" s="7">
        <v>0</v>
      </c>
      <c r="P71" s="7">
        <v>0</v>
      </c>
      <c r="Q71" s="7">
        <v>0</v>
      </c>
    </row>
    <row r="72" spans="1:17" s="7" customFormat="1" ht="15.75" hidden="1" x14ac:dyDescent="0.25">
      <c r="A72" s="12">
        <v>53</v>
      </c>
      <c r="B72" s="12" t="s">
        <v>23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5" t="e">
        <f t="shared" si="9"/>
        <v>#DIV/0!</v>
      </c>
      <c r="M72" s="7">
        <v>0</v>
      </c>
      <c r="N72" s="7">
        <v>0</v>
      </c>
      <c r="P72" s="7">
        <v>0</v>
      </c>
      <c r="Q72" s="7">
        <v>0</v>
      </c>
    </row>
    <row r="73" spans="1:17" s="7" customFormat="1" ht="15.75" hidden="1" x14ac:dyDescent="0.25">
      <c r="A73" s="12">
        <v>54</v>
      </c>
      <c r="B73" s="12" t="s">
        <v>24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5" t="e">
        <f t="shared" si="9"/>
        <v>#DIV/0!</v>
      </c>
      <c r="M73" s="7">
        <v>0</v>
      </c>
      <c r="N73" s="7">
        <v>0</v>
      </c>
      <c r="P73" s="7">
        <v>0</v>
      </c>
      <c r="Q73" s="7">
        <v>0</v>
      </c>
    </row>
    <row r="74" spans="1:17" s="7" customFormat="1" ht="15.75" hidden="1" x14ac:dyDescent="0.25">
      <c r="A74" s="36" t="s">
        <v>14</v>
      </c>
      <c r="B74" s="37"/>
      <c r="C74" s="12">
        <f t="shared" ref="C74:I74" si="10">SUM(C68:C73)</f>
        <v>0</v>
      </c>
      <c r="D74" s="12">
        <f t="shared" si="10"/>
        <v>0</v>
      </c>
      <c r="E74" s="12">
        <f t="shared" si="10"/>
        <v>0</v>
      </c>
      <c r="F74" s="12">
        <f t="shared" si="10"/>
        <v>0</v>
      </c>
      <c r="G74" s="12">
        <f t="shared" si="10"/>
        <v>0</v>
      </c>
      <c r="H74" s="12">
        <f t="shared" si="10"/>
        <v>0</v>
      </c>
      <c r="I74" s="12">
        <f t="shared" si="10"/>
        <v>0</v>
      </c>
      <c r="J74" s="15" t="e">
        <f t="shared" si="9"/>
        <v>#DIV/0!</v>
      </c>
    </row>
    <row r="75" spans="1:17" s="7" customFormat="1" ht="19.5" x14ac:dyDescent="0.4">
      <c r="A75" s="34" t="s">
        <v>34</v>
      </c>
      <c r="B75" s="35"/>
      <c r="C75" s="19">
        <f t="shared" ref="C75:I75" si="11">SUM(C19+C22+C27+C31+C55+C66+C74)</f>
        <v>4169195</v>
      </c>
      <c r="D75" s="19">
        <f t="shared" si="11"/>
        <v>14974536</v>
      </c>
      <c r="E75" s="19">
        <f t="shared" si="11"/>
        <v>529188</v>
      </c>
      <c r="F75" s="19">
        <f t="shared" si="11"/>
        <v>2006264</v>
      </c>
      <c r="G75" s="19">
        <f t="shared" si="11"/>
        <v>4162448</v>
      </c>
      <c r="H75" s="19">
        <f t="shared" si="11"/>
        <v>16629564</v>
      </c>
      <c r="I75" s="19">
        <f t="shared" si="11"/>
        <v>123152776</v>
      </c>
      <c r="J75" s="18">
        <f t="shared" si="9"/>
        <v>13.50319866114914</v>
      </c>
    </row>
    <row r="76" spans="1:17" s="10" customFormat="1" x14ac:dyDescent="0.25">
      <c r="A76" s="14"/>
      <c r="B76" s="14" t="s">
        <v>80</v>
      </c>
      <c r="C76" s="14"/>
      <c r="D76" s="14"/>
      <c r="E76" s="14"/>
      <c r="F76" s="14"/>
      <c r="G76" s="14"/>
      <c r="H76" s="14"/>
      <c r="I76" s="14"/>
      <c r="J76" s="14"/>
    </row>
    <row r="77" spans="1:17" ht="15.75" x14ac:dyDescent="0.25">
      <c r="A77" s="20"/>
      <c r="B77" s="14" t="s">
        <v>81</v>
      </c>
      <c r="C77" s="20"/>
      <c r="D77" s="20"/>
      <c r="E77" s="20"/>
      <c r="F77" s="20"/>
      <c r="G77" s="20"/>
      <c r="H77" s="20"/>
      <c r="I77" s="20"/>
      <c r="J77" s="20"/>
    </row>
  </sheetData>
  <mergeCells count="25">
    <mergeCell ref="A66:B66"/>
    <mergeCell ref="B67:J67"/>
    <mergeCell ref="A74:B74"/>
    <mergeCell ref="A75:B75"/>
    <mergeCell ref="B28:J28"/>
    <mergeCell ref="A31:B31"/>
    <mergeCell ref="B32:J32"/>
    <mergeCell ref="A55:B55"/>
    <mergeCell ref="B56:J56"/>
    <mergeCell ref="A19:B19"/>
    <mergeCell ref="B20:J20"/>
    <mergeCell ref="A22:B22"/>
    <mergeCell ref="B23:J23"/>
    <mergeCell ref="A27:B27"/>
    <mergeCell ref="B7:J7"/>
    <mergeCell ref="J5:J6"/>
    <mergeCell ref="G2:J2"/>
    <mergeCell ref="I4:J4"/>
    <mergeCell ref="A1:J1"/>
    <mergeCell ref="A3:J3"/>
    <mergeCell ref="B5:B6"/>
    <mergeCell ref="A5:A6"/>
    <mergeCell ref="C5:D5"/>
    <mergeCell ref="E5:F5"/>
    <mergeCell ref="G5:H5"/>
  </mergeCells>
  <printOptions horizontalCentered="1" verticalCentered="1"/>
  <pageMargins left="0.74803149606299213" right="0.46" top="0.39370078740157483" bottom="0.39370078740157483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WOMENENTR</vt:lpstr>
      <vt:lpstr>WOMENENTR!Print_Area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2025-11-28T07:02:09Z</cp:lastPrinted>
  <dcterms:created xsi:type="dcterms:W3CDTF">2013-06-28T06:36:02Z</dcterms:created>
  <dcterms:modified xsi:type="dcterms:W3CDTF">2025-11-28T07:02:10Z</dcterms:modified>
</cp:coreProperties>
</file>